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475" windowWidth="19230" windowHeight="5535" tabRatio="606"/>
  </bookViews>
  <sheets>
    <sheet name="Montantes" sheetId="2" r:id="rId1"/>
  </sheets>
  <definedNames>
    <definedName name="_xlnm.Print_Area" localSheetId="0">Montantes!$A$1:$J$32</definedName>
  </definedNames>
  <calcPr calcId="145621"/>
</workbook>
</file>

<file path=xl/calcChain.xml><?xml version="1.0" encoding="utf-8"?>
<calcChain xmlns="http://schemas.openxmlformats.org/spreadsheetml/2006/main">
  <c r="G27" i="2" l="1"/>
  <c r="I28" i="2"/>
  <c r="J22" i="2" l="1"/>
  <c r="J23" i="2"/>
  <c r="J24" i="2"/>
  <c r="J25" i="2"/>
  <c r="J26" i="2"/>
  <c r="D17" i="2"/>
  <c r="E17" i="2" l="1"/>
  <c r="J27" i="2" l="1"/>
  <c r="J28" i="2" l="1"/>
  <c r="D29" i="2" l="1"/>
  <c r="J17" i="2" l="1"/>
  <c r="H17" i="2"/>
  <c r="I29" i="2"/>
  <c r="H29" i="2"/>
  <c r="G29" i="2"/>
  <c r="F29" i="2"/>
  <c r="E29" i="2"/>
  <c r="I17" i="2"/>
  <c r="C29" i="2"/>
  <c r="B29" i="2"/>
  <c r="B17" i="2"/>
  <c r="C17" i="2"/>
  <c r="F17" i="2"/>
  <c r="G17" i="2"/>
  <c r="J29" i="2" l="1"/>
</calcChain>
</file>

<file path=xl/sharedStrings.xml><?xml version="1.0" encoding="utf-8"?>
<sst xmlns="http://schemas.openxmlformats.org/spreadsheetml/2006/main" count="42" uniqueCount="32">
  <si>
    <t>Alentejo</t>
  </si>
  <si>
    <t>Algarve</t>
  </si>
  <si>
    <t>Açores</t>
  </si>
  <si>
    <t>Madeira</t>
  </si>
  <si>
    <t>TOTAL</t>
  </si>
  <si>
    <t xml:space="preserve">      Região</t>
  </si>
  <si>
    <t>Norte</t>
  </si>
  <si>
    <t>Lisboa e Vale do Tejo</t>
  </si>
  <si>
    <t>Centro</t>
  </si>
  <si>
    <t>Montante: mil euros</t>
  </si>
  <si>
    <t>POSEI
Ajudas Animais
RAA</t>
  </si>
  <si>
    <t>POSEI
Ajudas Vegetais
RAA</t>
  </si>
  <si>
    <t>POSEI
Medidas 2 e 3
RAM</t>
  </si>
  <si>
    <t>POSEI 
Medida 1 
Apoio Base RAM</t>
  </si>
  <si>
    <t xml:space="preserve">Prémio 
por Ovelha  
e Cabra
</t>
  </si>
  <si>
    <t xml:space="preserve">Prémio 
por Vaca 
em  Aleitamento
</t>
  </si>
  <si>
    <t>Manutenção 
Activ. Agríc. Zonas Desfavor.</t>
  </si>
  <si>
    <t>Pagamento 
para Jovens Agricultores</t>
  </si>
  <si>
    <t>Regime 
de Pequena Agricultura</t>
  </si>
  <si>
    <t>Pagamento
Específico ao Arroz</t>
  </si>
  <si>
    <t>Pagamento
Específico ao Tomate</t>
  </si>
  <si>
    <t>Prémio 
por Vaca
Leiteira</t>
  </si>
  <si>
    <t>Regime 
de Pagamento 
Base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</si>
  <si>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</si>
  <si>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Medidas Agro 
Ambientais</t>
  </si>
  <si>
    <t>** Inclui: Ajudas à transformação, à comercialização externa, à melhoria da capacidade de acesso aos mercados e à inovação da qualidade da produção pecuária açoreana</t>
  </si>
  <si>
    <t>POSEI
Outras Ajudas
RAA**</t>
  </si>
  <si>
    <t>Florestação de Terras Agrícolas*</t>
  </si>
  <si>
    <t>CAMPANHA 2016</t>
  </si>
  <si>
    <t xml:space="preserve">* Inclui: QCA I e II - Medidas Florestais - Reg. 2328/91 e 2080/92, Programa Ruris </t>
  </si>
  <si>
    <r>
      <t>Pagamento
"</t>
    </r>
    <r>
      <rPr>
        <i/>
        <sz val="11"/>
        <color indexed="8"/>
        <rFont val="Arial"/>
        <family val="2"/>
      </rPr>
      <t>Greening</t>
    </r>
    <r>
      <rPr>
        <sz val="11"/>
        <color indexed="8"/>
        <rFont val="Arial"/>
        <family val="2"/>
      </rPr>
      <t xml:space="preserve">"
</t>
    </r>
  </si>
  <si>
    <t>MONTANTES PAGOS DAS PRINCIPAIS AJUDAS POR REGIÃO ATÉ 30 DE SETEMBRO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</si>
</sst>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#,##0___;"/>
    <numFmt numFmtId="165" formatCode="#,##0.00___;"/>
    <numFmt numFmtId="166" formatCode="#,##0______;"/>
    <numFmt numFmtId="167" formatCode="#,##0.0_____;"/>
    <numFmt numFmtId="168" formatCode="0.0"/>
    <numFmt numFmtId="169" formatCode="#,##0.0_;"/>
    <numFmt numFmtId="170" formatCode="#,##0__"/>
    <numFmt numFmtId="171" formatCode="#,##0.00_;"/>
    <numFmt numFmtId="172" formatCode="#,##0.00000_;"/>
    <numFmt numFmtId="173" formatCode="#,##0.00000000000000"/>
    <numFmt numFmtId="174" formatCode="#,##0.0___;"/>
    <numFmt numFmtId="175" formatCode="#,##0.00000"/>
    <numFmt numFmtId="176" formatCode="#,##0.0000"/>
    <numFmt numFmtId="177" formatCode="#,##0.000"/>
    <numFmt numFmtId="178" formatCode="#,##0.0000000"/>
    <numFmt numFmtId="179" formatCode="#,##0_;"/>
  </numFmts>
  <fonts count="27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0"/>
      <name val="Verdana"/>
      <family val="2"/>
    </font>
    <font>
      <i/>
      <sz val="11"/>
      <color indexed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theme="4" tint="-0.24994659260841701"/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" fontId="6" fillId="0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1" applyNumberFormat="1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5" fillId="0" borderId="0" xfId="0" applyFont="1" applyAlignment="1"/>
    <xf numFmtId="16" fontId="1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top" wrapText="1"/>
    </xf>
    <xf numFmtId="170" fontId="5" fillId="0" borderId="4" xfId="1" applyNumberFormat="1" applyFont="1" applyFill="1" applyBorder="1" applyAlignment="1">
      <alignment horizontal="center" vertical="top" wrapText="1"/>
    </xf>
    <xf numFmtId="169" fontId="5" fillId="2" borderId="7" xfId="0" applyNumberFormat="1" applyFont="1" applyFill="1" applyBorder="1" applyAlignment="1">
      <alignment vertical="center"/>
    </xf>
    <xf numFmtId="169" fontId="5" fillId="2" borderId="8" xfId="0" applyNumberFormat="1" applyFont="1" applyFill="1" applyBorder="1" applyAlignment="1">
      <alignment vertical="center"/>
    </xf>
    <xf numFmtId="169" fontId="5" fillId="2" borderId="9" xfId="0" applyNumberFormat="1" applyFont="1" applyFill="1" applyBorder="1" applyAlignment="1">
      <alignment vertical="center"/>
    </xf>
    <xf numFmtId="169" fontId="5" fillId="2" borderId="1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170" fontId="5" fillId="0" borderId="12" xfId="1" applyNumberFormat="1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164" fontId="9" fillId="0" borderId="16" xfId="1" applyNumberFormat="1" applyFont="1" applyFill="1" applyBorder="1" applyAlignment="1">
      <alignment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9" fontId="17" fillId="0" borderId="20" xfId="1" applyNumberFormat="1" applyFont="1" applyFill="1" applyBorder="1" applyAlignment="1">
      <alignment vertical="center"/>
    </xf>
    <xf numFmtId="169" fontId="4" fillId="0" borderId="21" xfId="0" applyNumberFormat="1" applyFont="1" applyFill="1" applyBorder="1" applyAlignment="1">
      <alignment vertical="center"/>
    </xf>
    <xf numFmtId="169" fontId="14" fillId="0" borderId="0" xfId="0" applyNumberFormat="1" applyFont="1"/>
    <xf numFmtId="0" fontId="14" fillId="0" borderId="0" xfId="0" applyFont="1"/>
    <xf numFmtId="165" fontId="14" fillId="0" borderId="0" xfId="1" quotePrefix="1" applyNumberFormat="1" applyFont="1" applyFill="1" applyAlignment="1">
      <alignment horizontal="center"/>
    </xf>
    <xf numFmtId="16" fontId="14" fillId="0" borderId="0" xfId="0" applyNumberFormat="1" applyFont="1" applyAlignment="1"/>
    <xf numFmtId="16" fontId="14" fillId="0" borderId="0" xfId="0" applyNumberFormat="1" applyFont="1" applyFill="1" applyAlignment="1">
      <alignment horizontal="center"/>
    </xf>
    <xf numFmtId="169" fontId="4" fillId="0" borderId="16" xfId="1" applyNumberFormat="1" applyFont="1" applyFill="1" applyBorder="1" applyAlignment="1">
      <alignment vertical="center"/>
    </xf>
    <xf numFmtId="169" fontId="4" fillId="0" borderId="2" xfId="1" applyNumberFormat="1" applyFont="1" applyFill="1" applyBorder="1" applyAlignment="1">
      <alignment vertical="center"/>
    </xf>
    <xf numFmtId="169" fontId="4" fillId="0" borderId="3" xfId="1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left" vertical="center" wrapText="1" indent="1"/>
    </xf>
    <xf numFmtId="164" fontId="9" fillId="0" borderId="22" xfId="1" applyNumberFormat="1" applyFont="1" applyFill="1" applyBorder="1" applyAlignment="1">
      <alignment vertical="top" wrapText="1"/>
    </xf>
    <xf numFmtId="164" fontId="5" fillId="0" borderId="27" xfId="1" applyNumberFormat="1" applyFont="1" applyFill="1" applyBorder="1" applyAlignment="1">
      <alignment horizontal="center" vertical="top" wrapText="1"/>
    </xf>
    <xf numFmtId="169" fontId="5" fillId="2" borderId="29" xfId="0" applyNumberFormat="1" applyFont="1" applyFill="1" applyBorder="1" applyAlignment="1">
      <alignment vertical="center"/>
    </xf>
    <xf numFmtId="169" fontId="5" fillId="2" borderId="30" xfId="0" applyNumberFormat="1" applyFont="1" applyFill="1" applyBorder="1" applyAlignment="1">
      <alignment vertical="center"/>
    </xf>
    <xf numFmtId="169" fontId="4" fillId="0" borderId="22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0" fontId="5" fillId="0" borderId="1" xfId="1" applyNumberFormat="1" applyFont="1" applyFill="1" applyBorder="1" applyAlignment="1">
      <alignment horizontal="center" vertical="top" wrapText="1"/>
    </xf>
    <xf numFmtId="169" fontId="5" fillId="2" borderId="14" xfId="0" applyNumberFormat="1" applyFont="1" applyFill="1" applyBorder="1" applyAlignment="1">
      <alignment vertical="center"/>
    </xf>
    <xf numFmtId="169" fontId="4" fillId="0" borderId="3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2" fontId="14" fillId="0" borderId="0" xfId="0" applyNumberFormat="1" applyFont="1" applyFill="1"/>
    <xf numFmtId="173" fontId="18" fillId="0" borderId="0" xfId="0" applyNumberFormat="1" applyFont="1" applyFill="1"/>
    <xf numFmtId="169" fontId="19" fillId="0" borderId="0" xfId="0" applyNumberFormat="1" applyFont="1" applyAlignment="1">
      <alignment vertical="center"/>
    </xf>
    <xf numFmtId="0" fontId="19" fillId="0" borderId="0" xfId="0" applyFont="1" applyFill="1"/>
    <xf numFmtId="169" fontId="21" fillId="0" borderId="2" xfId="1" applyNumberFormat="1" applyFont="1" applyFill="1" applyBorder="1" applyAlignment="1">
      <alignment vertical="center"/>
    </xf>
    <xf numFmtId="175" fontId="5" fillId="0" borderId="0" xfId="0" applyNumberFormat="1" applyFont="1" applyFill="1" applyAlignment="1">
      <alignment vertical="center"/>
    </xf>
    <xf numFmtId="174" fontId="22" fillId="0" borderId="0" xfId="1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right" vertical="center"/>
    </xf>
    <xf numFmtId="169" fontId="6" fillId="0" borderId="0" xfId="0" applyNumberFormat="1" applyFont="1" applyBorder="1" applyAlignment="1">
      <alignment vertical="center"/>
    </xf>
    <xf numFmtId="165" fontId="6" fillId="3" borderId="0" xfId="1" applyNumberFormat="1" applyFont="1" applyFill="1" applyBorder="1" applyAlignment="1">
      <alignment vertical="center"/>
    </xf>
    <xf numFmtId="171" fontId="23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5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79" fontId="6" fillId="0" borderId="0" xfId="0" applyNumberFormat="1" applyFont="1" applyBorder="1" applyAlignment="1">
      <alignment vertical="center"/>
    </xf>
    <xf numFmtId="169" fontId="5" fillId="0" borderId="24" xfId="1" applyNumberFormat="1" applyFont="1" applyFill="1" applyBorder="1" applyAlignment="1">
      <alignment vertical="center"/>
    </xf>
    <xf numFmtId="169" fontId="5" fillId="0" borderId="7" xfId="1" applyNumberFormat="1" applyFont="1" applyFill="1" applyBorder="1" applyAlignment="1">
      <alignment vertical="center"/>
    </xf>
    <xf numFmtId="169" fontId="8" fillId="0" borderId="7" xfId="1" applyNumberFormat="1" applyFont="1" applyFill="1" applyBorder="1" applyAlignment="1">
      <alignment vertical="center"/>
    </xf>
    <xf numFmtId="169" fontId="8" fillId="0" borderId="9" xfId="1" quotePrefix="1" applyNumberFormat="1" applyFont="1" applyFill="1" applyBorder="1" applyAlignment="1">
      <alignment horizontal="right" vertical="center"/>
    </xf>
    <xf numFmtId="174" fontId="23" fillId="0" borderId="0" xfId="0" applyNumberFormat="1" applyFont="1" applyBorder="1" applyAlignment="1">
      <alignment vertical="center"/>
    </xf>
    <xf numFmtId="165" fontId="20" fillId="0" borderId="0" xfId="1" applyNumberFormat="1" applyFont="1" applyBorder="1" applyAlignment="1">
      <alignment vertical="center"/>
    </xf>
    <xf numFmtId="174" fontId="23" fillId="0" borderId="0" xfId="1" applyNumberFormat="1" applyFont="1" applyBorder="1" applyAlignment="1">
      <alignment vertical="center"/>
    </xf>
    <xf numFmtId="169" fontId="5" fillId="0" borderId="31" xfId="1" applyNumberFormat="1" applyFont="1" applyFill="1" applyBorder="1" applyAlignment="1">
      <alignment vertical="center"/>
    </xf>
    <xf numFmtId="169" fontId="5" fillId="0" borderId="32" xfId="1" applyNumberFormat="1" applyFont="1" applyFill="1" applyBorder="1" applyAlignment="1">
      <alignment vertical="center"/>
    </xf>
    <xf numFmtId="169" fontId="5" fillId="0" borderId="20" xfId="1" applyNumberFormat="1" applyFont="1" applyFill="1" applyBorder="1" applyAlignment="1">
      <alignment vertical="center"/>
    </xf>
    <xf numFmtId="169" fontId="8" fillId="0" borderId="28" xfId="1" applyNumberFormat="1" applyFont="1" applyFill="1" applyBorder="1" applyAlignment="1">
      <alignment vertical="center"/>
    </xf>
    <xf numFmtId="169" fontId="8" fillId="0" borderId="29" xfId="1" applyNumberFormat="1" applyFont="1" applyFill="1" applyBorder="1" applyAlignment="1">
      <alignment vertical="center"/>
    </xf>
    <xf numFmtId="171" fontId="4" fillId="0" borderId="34" xfId="0" applyNumberFormat="1" applyFont="1" applyFill="1" applyBorder="1" applyAlignment="1">
      <alignment vertical="center"/>
    </xf>
    <xf numFmtId="165" fontId="23" fillId="0" borderId="0" xfId="0" applyNumberFormat="1" applyFont="1" applyBorder="1" applyAlignment="1">
      <alignment vertical="center"/>
    </xf>
    <xf numFmtId="164" fontId="5" fillId="0" borderId="17" xfId="1" applyNumberFormat="1" applyFont="1" applyFill="1" applyBorder="1" applyAlignment="1">
      <alignment horizontal="center" vertical="top" wrapText="1"/>
    </xf>
    <xf numFmtId="169" fontId="5" fillId="0" borderId="23" xfId="1" applyNumberFormat="1" applyFont="1" applyFill="1" applyBorder="1" applyAlignment="1">
      <alignment vertical="center"/>
    </xf>
    <xf numFmtId="169" fontId="5" fillId="0" borderId="18" xfId="1" applyNumberFormat="1" applyFont="1" applyFill="1" applyBorder="1" applyAlignment="1">
      <alignment vertical="center"/>
    </xf>
    <xf numFmtId="169" fontId="8" fillId="0" borderId="19" xfId="1" applyNumberFormat="1" applyFont="1" applyFill="1" applyBorder="1" applyAlignment="1">
      <alignment vertical="center"/>
    </xf>
    <xf numFmtId="169" fontId="8" fillId="0" borderId="24" xfId="1" applyNumberFormat="1" applyFont="1" applyFill="1" applyBorder="1" applyAlignment="1">
      <alignment vertical="center"/>
    </xf>
    <xf numFmtId="169" fontId="5" fillId="0" borderId="25" xfId="1" applyNumberFormat="1" applyFont="1" applyFill="1" applyBorder="1" applyAlignment="1">
      <alignment vertical="center"/>
    </xf>
    <xf numFmtId="169" fontId="5" fillId="0" borderId="8" xfId="1" applyNumberFormat="1" applyFont="1" applyFill="1" applyBorder="1" applyAlignment="1">
      <alignment vertical="center"/>
    </xf>
    <xf numFmtId="169" fontId="8" fillId="0" borderId="18" xfId="1" applyNumberFormat="1" applyFont="1" applyFill="1" applyBorder="1" applyAlignment="1">
      <alignment vertical="center"/>
    </xf>
    <xf numFmtId="169" fontId="5" fillId="0" borderId="6" xfId="1" applyNumberFormat="1" applyFont="1" applyFill="1" applyBorder="1" applyAlignment="1">
      <alignment vertical="center"/>
    </xf>
    <xf numFmtId="169" fontId="5" fillId="0" borderId="33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36189</xdr:rowOff>
    </xdr:from>
    <xdr:to>
      <xdr:col>0</xdr:col>
      <xdr:colOff>1435100</xdr:colOff>
      <xdr:row>3</xdr:row>
      <xdr:rowOff>15875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6189"/>
          <a:ext cx="1333500" cy="47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3"/>
  <sheetViews>
    <sheetView showGridLines="0" tabSelected="1" zoomScale="87" zoomScaleNormal="87" workbookViewId="0">
      <selection activeCell="I31" sqref="I31"/>
    </sheetView>
  </sheetViews>
  <sheetFormatPr defaultRowHeight="12.75" x14ac:dyDescent="0.2"/>
  <cols>
    <col min="1" max="1" width="23.85546875" style="2" customWidth="1"/>
    <col min="2" max="9" width="18" style="3" customWidth="1"/>
    <col min="10" max="10" width="18.140625" style="2" customWidth="1"/>
    <col min="11" max="11" width="3.85546875" style="2" customWidth="1"/>
    <col min="12" max="12" width="23.42578125" style="2" customWidth="1"/>
    <col min="13" max="13" width="17.42578125" style="2" customWidth="1"/>
    <col min="14" max="14" width="19" style="2" bestFit="1" customWidth="1"/>
    <col min="15" max="16384" width="9.140625" style="2"/>
  </cols>
  <sheetData>
    <row r="4" spans="1:13" s="19" customFormat="1" ht="15" customHeight="1" x14ac:dyDescent="0.2">
      <c r="A4" s="112" t="s">
        <v>31</v>
      </c>
      <c r="B4" s="112"/>
      <c r="C4" s="112"/>
      <c r="D4" s="112"/>
      <c r="E4" s="112"/>
      <c r="F4" s="112"/>
      <c r="G4" s="112"/>
      <c r="H4" s="112"/>
      <c r="I4" s="112"/>
      <c r="J4" s="112"/>
      <c r="K4" s="18"/>
      <c r="L4" s="114"/>
    </row>
    <row r="5" spans="1:13" s="20" customFormat="1" ht="15" customHeight="1" x14ac:dyDescent="0.2">
      <c r="A5" s="113" t="s">
        <v>28</v>
      </c>
      <c r="B5" s="113"/>
      <c r="C5" s="113"/>
      <c r="D5" s="113"/>
      <c r="E5" s="113"/>
      <c r="F5" s="113"/>
      <c r="G5" s="113"/>
      <c r="H5" s="113"/>
      <c r="I5" s="113"/>
      <c r="J5" s="113"/>
      <c r="K5" s="18"/>
      <c r="L5" s="114"/>
    </row>
    <row r="6" spans="1:13" customFormat="1" x14ac:dyDescent="0.2">
      <c r="A6" s="45"/>
      <c r="B6" s="64"/>
      <c r="C6" s="64"/>
      <c r="D6" s="65"/>
      <c r="E6" s="67"/>
      <c r="F6" s="46"/>
      <c r="G6" s="46"/>
      <c r="H6" s="46"/>
      <c r="I6" s="46"/>
      <c r="J6" s="2"/>
      <c r="K6" s="2"/>
      <c r="L6" s="114"/>
    </row>
    <row r="7" spans="1:13" s="1" customFormat="1" ht="13.5" customHeight="1" x14ac:dyDescent="0.2">
      <c r="A7" s="19"/>
      <c r="B7" s="47"/>
      <c r="C7" s="47"/>
      <c r="D7" s="47"/>
      <c r="E7" s="47"/>
      <c r="F7" s="48"/>
      <c r="G7" s="48"/>
      <c r="H7" s="49"/>
      <c r="I7" s="21"/>
      <c r="J7" s="21" t="s">
        <v>9</v>
      </c>
      <c r="K7" s="5"/>
      <c r="L7" s="114"/>
    </row>
    <row r="8" spans="1:13" s="4" customFormat="1" ht="10.5" customHeight="1" x14ac:dyDescent="0.2">
      <c r="A8" s="110" t="s">
        <v>5</v>
      </c>
      <c r="B8" s="38"/>
      <c r="C8" s="22"/>
      <c r="D8" s="22"/>
      <c r="E8" s="22"/>
      <c r="F8" s="23"/>
      <c r="G8" s="24"/>
      <c r="H8" s="24"/>
      <c r="I8" s="24"/>
      <c r="J8" s="25"/>
      <c r="L8" s="114"/>
    </row>
    <row r="9" spans="1:13" s="4" customFormat="1" ht="52.5" customHeight="1" thickBot="1" x14ac:dyDescent="0.25">
      <c r="A9" s="111"/>
      <c r="B9" s="100" t="s">
        <v>24</v>
      </c>
      <c r="C9" s="26" t="s">
        <v>16</v>
      </c>
      <c r="D9" s="26" t="s">
        <v>27</v>
      </c>
      <c r="E9" s="26" t="s">
        <v>22</v>
      </c>
      <c r="F9" s="26" t="s">
        <v>17</v>
      </c>
      <c r="G9" s="26" t="s">
        <v>18</v>
      </c>
      <c r="H9" s="26" t="s">
        <v>30</v>
      </c>
      <c r="I9" s="27" t="s">
        <v>19</v>
      </c>
      <c r="J9" s="39" t="s">
        <v>20</v>
      </c>
      <c r="L9" s="114"/>
    </row>
    <row r="10" spans="1:13" ht="33" customHeight="1" thickTop="1" x14ac:dyDescent="0.2">
      <c r="A10" s="53" t="s">
        <v>6</v>
      </c>
      <c r="B10" s="101">
        <v>40652.948639999995</v>
      </c>
      <c r="C10" s="86">
        <v>64185.135690000003</v>
      </c>
      <c r="D10" s="86">
        <v>3526.04169</v>
      </c>
      <c r="E10" s="86">
        <v>51052.163810000005</v>
      </c>
      <c r="F10" s="86">
        <v>313.36690999999996</v>
      </c>
      <c r="G10" s="86">
        <v>17888.09648</v>
      </c>
      <c r="H10" s="104">
        <v>32101.890869999999</v>
      </c>
      <c r="I10" s="86">
        <v>0</v>
      </c>
      <c r="J10" s="105">
        <v>0</v>
      </c>
      <c r="L10" s="114"/>
    </row>
    <row r="11" spans="1:13" ht="33" customHeight="1" x14ac:dyDescent="0.2">
      <c r="A11" s="35" t="s">
        <v>8</v>
      </c>
      <c r="B11" s="102">
        <v>19892.046909999997</v>
      </c>
      <c r="C11" s="87">
        <v>22771.439019999998</v>
      </c>
      <c r="D11" s="87">
        <v>3239.3917099999999</v>
      </c>
      <c r="E11" s="87">
        <v>33207.098299999998</v>
      </c>
      <c r="F11" s="87">
        <v>232.67313000000001</v>
      </c>
      <c r="G11" s="87">
        <v>10406.30876</v>
      </c>
      <c r="H11" s="88">
        <v>20888.355219999998</v>
      </c>
      <c r="I11" s="87">
        <v>1115.8294799999999</v>
      </c>
      <c r="J11" s="106">
        <v>3.7240300000000004</v>
      </c>
    </row>
    <row r="12" spans="1:13" ht="33" customHeight="1" x14ac:dyDescent="0.2">
      <c r="A12" s="36" t="s">
        <v>7</v>
      </c>
      <c r="B12" s="102">
        <v>16340.858689999999</v>
      </c>
      <c r="C12" s="87">
        <v>1568.3156099999999</v>
      </c>
      <c r="D12" s="87">
        <v>1153.3326299999999</v>
      </c>
      <c r="E12" s="87">
        <v>40511.525970000002</v>
      </c>
      <c r="F12" s="87">
        <v>124.96735000000001</v>
      </c>
      <c r="G12" s="87">
        <v>1671.57421</v>
      </c>
      <c r="H12" s="88">
        <v>25542.43377</v>
      </c>
      <c r="I12" s="87">
        <v>2791.9966600000002</v>
      </c>
      <c r="J12" s="106">
        <v>2837.3824100000002</v>
      </c>
    </row>
    <row r="13" spans="1:13" ht="33" customHeight="1" x14ac:dyDescent="0.2">
      <c r="A13" s="36" t="s">
        <v>0</v>
      </c>
      <c r="B13" s="102">
        <v>77804.262029999998</v>
      </c>
      <c r="C13" s="87">
        <v>24069.628980000001</v>
      </c>
      <c r="D13" s="87">
        <v>13894.10923</v>
      </c>
      <c r="E13" s="87">
        <v>129098.43706</v>
      </c>
      <c r="F13" s="87">
        <v>639.01581999999996</v>
      </c>
      <c r="G13" s="87">
        <v>2307.0257200000001</v>
      </c>
      <c r="H13" s="88">
        <v>81643.80879000001</v>
      </c>
      <c r="I13" s="87">
        <v>1691.5202199999999</v>
      </c>
      <c r="J13" s="106">
        <v>422.26258000000001</v>
      </c>
      <c r="L13" s="83"/>
    </row>
    <row r="14" spans="1:13" ht="33" customHeight="1" x14ac:dyDescent="0.2">
      <c r="A14" s="36" t="s">
        <v>1</v>
      </c>
      <c r="B14" s="102">
        <v>3274.3874400000004</v>
      </c>
      <c r="C14" s="87">
        <v>4282.7075500000001</v>
      </c>
      <c r="D14" s="87">
        <v>2344.5907200000001</v>
      </c>
      <c r="E14" s="87">
        <v>3754.0659500000002</v>
      </c>
      <c r="F14" s="87">
        <v>38.826039999999999</v>
      </c>
      <c r="G14" s="87">
        <v>550.48424</v>
      </c>
      <c r="H14" s="88">
        <v>2366.2884199999999</v>
      </c>
      <c r="I14" s="87">
        <v>40.152209999999997</v>
      </c>
      <c r="J14" s="106">
        <v>4.5720299999999998</v>
      </c>
      <c r="L14" s="17"/>
    </row>
    <row r="15" spans="1:13" ht="33" customHeight="1" x14ac:dyDescent="0.2">
      <c r="A15" s="35" t="s">
        <v>2</v>
      </c>
      <c r="B15" s="107">
        <v>10158.674639999999</v>
      </c>
      <c r="C15" s="88">
        <v>15364.88859</v>
      </c>
      <c r="D15" s="87">
        <v>39.403500000000001</v>
      </c>
      <c r="E15" s="28"/>
      <c r="F15" s="28"/>
      <c r="G15" s="28" t="s">
        <v>23</v>
      </c>
      <c r="H15" s="28"/>
      <c r="I15" s="28"/>
      <c r="J15" s="29"/>
      <c r="L15" s="17"/>
      <c r="M15" s="17"/>
    </row>
    <row r="16" spans="1:13" ht="33" customHeight="1" x14ac:dyDescent="0.2">
      <c r="A16" s="37" t="s">
        <v>3</v>
      </c>
      <c r="B16" s="103">
        <v>886.57650999999998</v>
      </c>
      <c r="C16" s="89">
        <v>7605.5107900000003</v>
      </c>
      <c r="D16" s="89">
        <v>0</v>
      </c>
      <c r="E16" s="30"/>
      <c r="F16" s="30"/>
      <c r="G16" s="30"/>
      <c r="H16" s="30"/>
      <c r="I16" s="30"/>
      <c r="J16" s="31"/>
      <c r="L16" s="83"/>
    </row>
    <row r="17" spans="1:15" ht="33" customHeight="1" x14ac:dyDescent="0.2">
      <c r="A17" s="10" t="s">
        <v>4</v>
      </c>
      <c r="B17" s="50">
        <f t="shared" ref="B17:J17" si="0">SUM(B10:B16)</f>
        <v>169009.75486000002</v>
      </c>
      <c r="C17" s="51">
        <f t="shared" si="0"/>
        <v>139847.62623000002</v>
      </c>
      <c r="D17" s="51">
        <f t="shared" si="0"/>
        <v>24196.869480000001</v>
      </c>
      <c r="E17" s="51">
        <f t="shared" si="0"/>
        <v>257623.29108999998</v>
      </c>
      <c r="F17" s="51">
        <f t="shared" si="0"/>
        <v>1348.8492499999998</v>
      </c>
      <c r="G17" s="51">
        <f t="shared" si="0"/>
        <v>32823.489410000002</v>
      </c>
      <c r="H17" s="68">
        <f t="shared" si="0"/>
        <v>162542.77707000001</v>
      </c>
      <c r="I17" s="51">
        <f t="shared" si="0"/>
        <v>5639.4985699999997</v>
      </c>
      <c r="J17" s="52">
        <f t="shared" si="0"/>
        <v>3267.9410499999999</v>
      </c>
      <c r="K17" s="12"/>
      <c r="L17" s="12"/>
    </row>
    <row r="18" spans="1:15" ht="12" customHeight="1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12"/>
      <c r="L18" s="12"/>
    </row>
    <row r="19" spans="1:15" ht="12" customHeight="1" x14ac:dyDescent="0.2">
      <c r="A19" s="40"/>
      <c r="B19" s="40"/>
      <c r="C19" s="40"/>
      <c r="D19" s="40"/>
      <c r="E19" s="41"/>
      <c r="F19" s="40"/>
      <c r="G19" s="40"/>
      <c r="H19" s="42"/>
      <c r="I19" s="42"/>
      <c r="J19" s="7"/>
      <c r="K19" s="7"/>
      <c r="L19" s="7"/>
    </row>
    <row r="20" spans="1:15" s="4" customFormat="1" ht="11.25" customHeight="1" x14ac:dyDescent="0.2">
      <c r="A20" s="110" t="s">
        <v>5</v>
      </c>
      <c r="B20" s="54"/>
      <c r="C20" s="22"/>
      <c r="D20" s="22"/>
      <c r="E20" s="22"/>
      <c r="F20" s="23"/>
      <c r="G20" s="24"/>
      <c r="H20" s="24"/>
      <c r="I20" s="59"/>
      <c r="J20" s="32"/>
      <c r="K20" s="11"/>
    </row>
    <row r="21" spans="1:15" s="4" customFormat="1" ht="51" customHeight="1" thickBot="1" x14ac:dyDescent="0.25">
      <c r="A21" s="111"/>
      <c r="B21" s="55" t="s">
        <v>14</v>
      </c>
      <c r="C21" s="26" t="s">
        <v>15</v>
      </c>
      <c r="D21" s="26" t="s">
        <v>21</v>
      </c>
      <c r="E21" s="26" t="s">
        <v>11</v>
      </c>
      <c r="F21" s="27" t="s">
        <v>10</v>
      </c>
      <c r="G21" s="27" t="s">
        <v>26</v>
      </c>
      <c r="H21" s="27" t="s">
        <v>13</v>
      </c>
      <c r="I21" s="60" t="s">
        <v>12</v>
      </c>
      <c r="J21" s="33" t="s">
        <v>4</v>
      </c>
      <c r="K21" s="11"/>
      <c r="L21" s="69"/>
    </row>
    <row r="22" spans="1:15" ht="33" customHeight="1" thickTop="1" x14ac:dyDescent="0.2">
      <c r="A22" s="34" t="s">
        <v>6</v>
      </c>
      <c r="B22" s="96">
        <v>4959.2574599999998</v>
      </c>
      <c r="C22" s="108">
        <v>6159.00245</v>
      </c>
      <c r="D22" s="108">
        <v>10611.613650000001</v>
      </c>
      <c r="E22" s="28"/>
      <c r="F22" s="28"/>
      <c r="G22" s="28"/>
      <c r="H22" s="28"/>
      <c r="I22" s="61"/>
      <c r="J22" s="62">
        <f>+B10+C10+D10+E10+F10+G10+H10+I10+J10+B22+C22+D22</f>
        <v>231449.51765000002</v>
      </c>
    </row>
    <row r="23" spans="1:15" ht="33" customHeight="1" x14ac:dyDescent="0.2">
      <c r="A23" s="35" t="s">
        <v>8</v>
      </c>
      <c r="B23" s="97">
        <v>6588.7848700000004</v>
      </c>
      <c r="C23" s="87">
        <v>5288.1654400000007</v>
      </c>
      <c r="D23" s="87">
        <v>3176.5391</v>
      </c>
      <c r="E23" s="28"/>
      <c r="F23" s="28"/>
      <c r="G23" s="28"/>
      <c r="H23" s="28"/>
      <c r="I23" s="61"/>
      <c r="J23" s="62">
        <f>+B11+C11+D11+E11+F11+G11+H11+I11+J11+B23+C23+D23</f>
        <v>126810.35596999998</v>
      </c>
      <c r="L23" s="17"/>
    </row>
    <row r="24" spans="1:15" ht="33" customHeight="1" x14ac:dyDescent="0.2">
      <c r="A24" s="36" t="s">
        <v>7</v>
      </c>
      <c r="B24" s="97">
        <v>2168.3604100000002</v>
      </c>
      <c r="C24" s="87">
        <v>3708.26802</v>
      </c>
      <c r="D24" s="87">
        <v>2332.26431</v>
      </c>
      <c r="E24" s="28"/>
      <c r="F24" s="28"/>
      <c r="G24" s="28"/>
      <c r="H24" s="28"/>
      <c r="I24" s="61"/>
      <c r="J24" s="62">
        <f t="shared" ref="J24:J26" si="1">+B12+C12+D12+E12+F12+G12+H12+I12+J12+B24+C24+D24</f>
        <v>100751.28004000001</v>
      </c>
    </row>
    <row r="25" spans="1:15" ht="33" customHeight="1" x14ac:dyDescent="0.2">
      <c r="A25" s="36" t="s">
        <v>0</v>
      </c>
      <c r="B25" s="97">
        <v>15589.58113</v>
      </c>
      <c r="C25" s="87">
        <v>40062.935989999998</v>
      </c>
      <c r="D25" s="87">
        <v>2535.41257</v>
      </c>
      <c r="E25" s="28"/>
      <c r="F25" s="28"/>
      <c r="G25" s="28"/>
      <c r="H25" s="28"/>
      <c r="I25" s="61"/>
      <c r="J25" s="62">
        <f t="shared" si="1"/>
        <v>389758.00012000004</v>
      </c>
    </row>
    <row r="26" spans="1:15" ht="33" customHeight="1" x14ac:dyDescent="0.2">
      <c r="A26" s="36" t="s">
        <v>1</v>
      </c>
      <c r="B26" s="97">
        <v>713.93318000000011</v>
      </c>
      <c r="C26" s="87">
        <v>468.22742999999997</v>
      </c>
      <c r="D26" s="87">
        <v>5.6049999999999996E-2</v>
      </c>
      <c r="E26" s="28"/>
      <c r="F26" s="28"/>
      <c r="G26" s="28"/>
      <c r="H26" s="28"/>
      <c r="I26" s="61"/>
      <c r="J26" s="62">
        <f t="shared" si="1"/>
        <v>17838.291259999998</v>
      </c>
      <c r="L26" s="78"/>
      <c r="N26" s="81"/>
      <c r="O26" s="84"/>
    </row>
    <row r="27" spans="1:15" ht="33" customHeight="1" x14ac:dyDescent="0.2">
      <c r="A27" s="35" t="s">
        <v>2</v>
      </c>
      <c r="B27" s="56"/>
      <c r="C27" s="28"/>
      <c r="D27" s="28"/>
      <c r="E27" s="93">
        <v>10330.84345</v>
      </c>
      <c r="F27" s="93">
        <v>60093.875500000002</v>
      </c>
      <c r="G27" s="94">
        <f>527.99997+639.93064+998.29536</f>
        <v>2166.22597</v>
      </c>
      <c r="H27" s="28"/>
      <c r="I27" s="61"/>
      <c r="J27" s="62">
        <f>+B15+C15+D15+E27+F27+G27</f>
        <v>98153.911649999995</v>
      </c>
      <c r="L27" s="78"/>
      <c r="M27" s="66"/>
      <c r="N27" s="83"/>
    </row>
    <row r="28" spans="1:15" ht="33" customHeight="1" x14ac:dyDescent="0.2">
      <c r="A28" s="37" t="s">
        <v>3</v>
      </c>
      <c r="B28" s="57"/>
      <c r="C28" s="30"/>
      <c r="D28" s="30"/>
      <c r="E28" s="30"/>
      <c r="F28" s="30"/>
      <c r="G28" s="30"/>
      <c r="H28" s="109">
        <v>5110.4649399999998</v>
      </c>
      <c r="I28" s="95">
        <f>1418.66733+11026.49559</f>
        <v>12445.162920000001</v>
      </c>
      <c r="J28" s="98">
        <f>+B16+C16+D16+H28+I28</f>
        <v>26047.71516</v>
      </c>
      <c r="L28" s="82"/>
      <c r="M28" s="82"/>
    </row>
    <row r="29" spans="1:15" ht="33" customHeight="1" x14ac:dyDescent="0.2">
      <c r="A29" s="10" t="s">
        <v>4</v>
      </c>
      <c r="B29" s="58">
        <f t="shared" ref="B29:I29" si="2">SUM(B22:B28)</f>
        <v>30019.917050000004</v>
      </c>
      <c r="C29" s="51">
        <f t="shared" si="2"/>
        <v>55686.599329999997</v>
      </c>
      <c r="D29" s="51">
        <f t="shared" ref="D29" si="3">SUM(D22:D28)</f>
        <v>18655.885679999999</v>
      </c>
      <c r="E29" s="51">
        <f t="shared" si="2"/>
        <v>10330.84345</v>
      </c>
      <c r="F29" s="51">
        <f t="shared" si="2"/>
        <v>60093.875500000002</v>
      </c>
      <c r="G29" s="51">
        <f t="shared" si="2"/>
        <v>2166.22597</v>
      </c>
      <c r="H29" s="51">
        <f t="shared" si="2"/>
        <v>5110.4649399999998</v>
      </c>
      <c r="I29" s="16">
        <f t="shared" si="2"/>
        <v>12445.162920000001</v>
      </c>
      <c r="J29" s="44">
        <f>SUM(J22:J28)</f>
        <v>990809.07185000007</v>
      </c>
    </row>
    <row r="30" spans="1:15" x14ac:dyDescent="0.2">
      <c r="B30" s="6"/>
      <c r="C30" s="6"/>
      <c r="D30" s="6"/>
      <c r="E30" s="2"/>
      <c r="F30" s="2"/>
      <c r="G30" s="2"/>
      <c r="H30" s="2"/>
      <c r="I30" s="2"/>
    </row>
    <row r="31" spans="1:15" s="8" customFormat="1" x14ac:dyDescent="0.2">
      <c r="A31" s="63" t="s">
        <v>29</v>
      </c>
      <c r="B31" s="9"/>
      <c r="C31" s="9"/>
      <c r="D31" s="9"/>
      <c r="E31" s="9"/>
      <c r="F31" s="9"/>
      <c r="G31" s="9"/>
      <c r="H31" s="9"/>
      <c r="I31" s="9"/>
    </row>
    <row r="32" spans="1:15" s="13" customFormat="1" ht="12" x14ac:dyDescent="0.2">
      <c r="A32" s="13" t="s">
        <v>25</v>
      </c>
      <c r="B32" s="15"/>
      <c r="C32" s="15"/>
      <c r="D32" s="15"/>
      <c r="E32" s="15"/>
      <c r="F32" s="15"/>
      <c r="G32" s="15"/>
      <c r="H32" s="15"/>
      <c r="I32" s="15"/>
      <c r="J32" s="14"/>
      <c r="M32" s="79"/>
      <c r="N32" s="79"/>
    </row>
    <row r="33" spans="1:14" x14ac:dyDescent="0.2">
      <c r="A33" s="13"/>
      <c r="H33" s="73"/>
      <c r="I33" s="73"/>
      <c r="J33" s="12"/>
      <c r="K33" s="12"/>
      <c r="L33" s="12"/>
      <c r="M33" s="12"/>
      <c r="N33" s="12"/>
    </row>
    <row r="34" spans="1:14" x14ac:dyDescent="0.2">
      <c r="H34" s="75"/>
      <c r="I34" s="70"/>
      <c r="J34" s="71"/>
      <c r="K34" s="12"/>
      <c r="L34" s="72"/>
      <c r="M34" s="12"/>
      <c r="N34" s="12"/>
    </row>
    <row r="35" spans="1:14" ht="15" x14ac:dyDescent="0.2">
      <c r="D35" s="16"/>
      <c r="H35" s="75"/>
      <c r="I35" s="70"/>
      <c r="J35" s="71"/>
      <c r="K35" s="12"/>
      <c r="L35" s="12"/>
      <c r="M35" s="72"/>
      <c r="N35" s="12"/>
    </row>
    <row r="36" spans="1:14" x14ac:dyDescent="0.2">
      <c r="H36" s="75"/>
      <c r="I36" s="92"/>
      <c r="J36" s="71"/>
      <c r="K36" s="12"/>
      <c r="L36" s="85"/>
      <c r="M36" s="12"/>
      <c r="N36" s="12"/>
    </row>
    <row r="37" spans="1:14" ht="15" customHeight="1" x14ac:dyDescent="0.2">
      <c r="H37" s="76"/>
      <c r="I37" s="99"/>
      <c r="J37" s="91"/>
      <c r="K37" s="12"/>
      <c r="L37" s="85"/>
      <c r="M37" s="12"/>
      <c r="N37" s="12"/>
    </row>
    <row r="38" spans="1:14" ht="15" customHeight="1" x14ac:dyDescent="0.2">
      <c r="H38" s="12"/>
      <c r="I38" s="90"/>
      <c r="J38" s="91"/>
      <c r="K38" s="12"/>
      <c r="L38" s="85"/>
      <c r="M38" s="12"/>
      <c r="N38" s="12"/>
    </row>
    <row r="39" spans="1:14" ht="15" customHeight="1" x14ac:dyDescent="0.2">
      <c r="H39" s="12"/>
      <c r="I39" s="80"/>
      <c r="J39" s="77"/>
      <c r="K39" s="12"/>
      <c r="L39" s="85"/>
      <c r="M39" s="12"/>
      <c r="N39" s="12"/>
    </row>
    <row r="40" spans="1:14" x14ac:dyDescent="0.2">
      <c r="H40" s="73"/>
      <c r="I40" s="74"/>
      <c r="J40" s="12"/>
      <c r="K40" s="12"/>
      <c r="L40" s="12"/>
      <c r="M40" s="12"/>
      <c r="N40" s="12"/>
    </row>
    <row r="41" spans="1:14" x14ac:dyDescent="0.2">
      <c r="H41" s="73"/>
      <c r="I41" s="73"/>
      <c r="J41" s="12"/>
      <c r="K41" s="12"/>
      <c r="L41" s="12"/>
      <c r="M41" s="12"/>
      <c r="N41" s="12"/>
    </row>
    <row r="42" spans="1:14" x14ac:dyDescent="0.2">
      <c r="M42" s="12"/>
      <c r="N42" s="12"/>
    </row>
    <row r="43" spans="1:14" x14ac:dyDescent="0.2">
      <c r="M43" s="12"/>
      <c r="N43" s="12"/>
    </row>
  </sheetData>
  <sheetProtection password="8859" sheet="1" objects="1" scenarios="1"/>
  <mergeCells count="5">
    <mergeCell ref="A8:A9"/>
    <mergeCell ref="A20:A21"/>
    <mergeCell ref="A4:J4"/>
    <mergeCell ref="A5:J5"/>
    <mergeCell ref="L4:L10"/>
  </mergeCells>
  <phoneticPr fontId="7" type="noConversion"/>
  <printOptions horizontalCentered="1"/>
  <pageMargins left="0.74803149606299213" right="0.74803149606299213" top="0.19685039370078741" bottom="0.27559055118110237" header="0.19685039370078741" footer="0.19685039370078741"/>
  <pageSetup paperSize="9" scale="69" orientation="landscape" horizontalDpi="300" verticalDpi="300" r:id="rId1"/>
  <headerFooter alignWithMargins="0">
    <oddFooter xml:space="preserve">&amp;L&amp;8Fonte: IFAP/GPE&amp;R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Gabriela Fonseca</cp:lastModifiedBy>
  <cp:lastPrinted>2017-05-03T10:31:09Z</cp:lastPrinted>
  <dcterms:created xsi:type="dcterms:W3CDTF">2005-10-19T15:39:40Z</dcterms:created>
  <dcterms:modified xsi:type="dcterms:W3CDTF">2017-10-02T10:36:01Z</dcterms:modified>
</cp:coreProperties>
</file>